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03\Desktop\Publicar Hidrantes\"/>
    </mc:Choice>
  </mc:AlternateContent>
  <xr:revisionPtr revIDLastSave="0" documentId="13_ncr:1_{2CF800D5-E8FE-4E21-AEF6-94B368C58C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ttons" sheetId="1" r:id="rId1"/>
  </sheets>
  <definedNames>
    <definedName name="_xlnm.Print_Area" localSheetId="0">Buttons!$A$1:$G$18</definedName>
  </definedNames>
  <calcPr calcId="181029"/>
</workbook>
</file>

<file path=xl/calcChain.xml><?xml version="1.0" encoding="utf-8"?>
<calcChain xmlns="http://schemas.openxmlformats.org/spreadsheetml/2006/main">
  <c r="C19" i="1" l="1"/>
  <c r="F18" i="1"/>
  <c r="E18" i="1"/>
  <c r="D18" i="1"/>
  <c r="F16" i="1"/>
  <c r="E16" i="1"/>
  <c r="D16" i="1"/>
  <c r="F14" i="1"/>
  <c r="F21" i="1" s="1"/>
  <c r="F20" i="1" s="1"/>
  <c r="E14" i="1"/>
  <c r="E21" i="1" s="1"/>
  <c r="D14" i="1"/>
  <c r="F12" i="1"/>
  <c r="D12" i="1"/>
  <c r="E20" i="1" l="1"/>
  <c r="D20" i="1"/>
  <c r="D22" i="1" s="1"/>
  <c r="D21" i="1"/>
  <c r="D23" i="1" s="1"/>
  <c r="E23" i="1" s="1"/>
  <c r="E22" i="1" l="1"/>
  <c r="F22" i="1" s="1"/>
  <c r="F23" i="1"/>
</calcChain>
</file>

<file path=xl/sharedStrings.xml><?xml version="1.0" encoding="utf-8"?>
<sst xmlns="http://schemas.openxmlformats.org/spreadsheetml/2006/main" count="34" uniqueCount="30">
  <si>
    <t>Obra</t>
  </si>
  <si>
    <t>Bancos</t>
  </si>
  <si>
    <t>B.D.I.</t>
  </si>
  <si>
    <t>Encargos Sociais</t>
  </si>
  <si>
    <t xml:space="preserve">SINAPI - 07/2021 - São Paulo
SBC - 08/2021 - São Paulo
CPOS - 07/2021 - São Paulo
FDE - 04/2021 - São Paulo
</t>
  </si>
  <si>
    <t>Não Desonerado: embutido nos preços unitário dos insumos de mão de obra, de acordo com as bases.</t>
  </si>
  <si>
    <t>Cronograma Físico e Financeiro</t>
  </si>
  <si>
    <t>Item</t>
  </si>
  <si>
    <t>Descrição</t>
  </si>
  <si>
    <t>Total Por Etapa</t>
  </si>
  <si>
    <t xml:space="preserve"> 1 </t>
  </si>
  <si>
    <t/>
  </si>
  <si>
    <t xml:space="preserve"> 2 </t>
  </si>
  <si>
    <t>ADMINISTRAÇÃO</t>
  </si>
  <si>
    <t xml:space="preserve"> 3 </t>
  </si>
  <si>
    <t>INSTALAÇÕES HIDRAULICAS</t>
  </si>
  <si>
    <t xml:space="preserve"> 4 </t>
  </si>
  <si>
    <t>INSTALAÇÕES ELÉTRICAS</t>
  </si>
  <si>
    <t>Porcentagem</t>
  </si>
  <si>
    <t>Custo</t>
  </si>
  <si>
    <t>Porcentagem Acumulado</t>
  </si>
  <si>
    <t>Custo Acumulado</t>
  </si>
  <si>
    <t>MÊS 01</t>
  </si>
  <si>
    <t>MÊS 02</t>
  </si>
  <si>
    <t>MÊS 03</t>
  </si>
  <si>
    <t>MÊS 04</t>
  </si>
  <si>
    <t>TOTAL</t>
  </si>
  <si>
    <t>MOBILIZAÇÃO</t>
  </si>
  <si>
    <t>PLANILHA ORÇAMENTARIA - OBRA REDE HIDRANTES - ANGELO STANI</t>
  </si>
  <si>
    <t>E.M. ÂNGELO STEFANI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</si>
</sst>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#,##0.00"/>
  </numFmts>
  <fonts count="7" x14ac:knownFonts="1">
    <font>
      <sz val="11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2"/>
      <name val="Arial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3" tint="0.79998168889431442"/>
        <bgColor indexed="64"/>
      </patternFill>
    </fill>
    <fill>
      <patternFill patternType="lightUp">
        <bgColor theme="3" tint="0.79995117038483843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ashed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ashed">
        <color auto="1"/>
      </bottom>
      <diagonal/>
    </border>
    <border>
      <left style="double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/>
    <xf numFmtId="2" fontId="0" fillId="0" borderId="0" xfId="0" applyNumberFormat="1" applyBorder="1"/>
    <xf numFmtId="2" fontId="3" fillId="0" borderId="0" xfId="0" applyNumberFormat="1" applyFont="1" applyBorder="1" applyAlignment="1">
      <alignment vertical="center"/>
    </xf>
    <xf numFmtId="0" fontId="4" fillId="2" borderId="7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164" fontId="6" fillId="3" borderId="0" xfId="0" applyNumberFormat="1" applyFont="1" applyFill="1" applyBorder="1" applyAlignment="1">
      <alignment horizontal="center" vertical="center" wrapText="1"/>
    </xf>
    <xf numFmtId="164" fontId="6" fillId="4" borderId="0" xfId="0" applyNumberFormat="1" applyFont="1" applyFill="1" applyBorder="1" applyAlignment="1">
      <alignment horizontal="center" vertical="center" wrapText="1"/>
    </xf>
    <xf numFmtId="164" fontId="6" fillId="4" borderId="8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10" fontId="4" fillId="2" borderId="21" xfId="0" applyNumberFormat="1" applyFont="1" applyFill="1" applyBorder="1" applyAlignment="1">
      <alignment horizontal="center" vertical="center" wrapText="1"/>
    </xf>
    <xf numFmtId="10" fontId="4" fillId="0" borderId="21" xfId="0" applyNumberFormat="1" applyFont="1" applyBorder="1" applyAlignment="1">
      <alignment horizontal="center" vertical="center"/>
    </xf>
    <xf numFmtId="10" fontId="5" fillId="0" borderId="22" xfId="0" applyNumberFormat="1" applyFont="1" applyBorder="1" applyAlignment="1">
      <alignment horizontal="center" vertical="center"/>
    </xf>
    <xf numFmtId="164" fontId="4" fillId="2" borderId="23" xfId="0" applyNumberFormat="1" applyFont="1" applyFill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 vertical="center"/>
    </xf>
    <xf numFmtId="164" fontId="5" fillId="0" borderId="24" xfId="0" applyNumberFormat="1" applyFont="1" applyBorder="1" applyAlignment="1">
      <alignment horizontal="center" vertical="center"/>
    </xf>
    <xf numFmtId="10" fontId="4" fillId="2" borderId="23" xfId="0" applyNumberFormat="1" applyFont="1" applyFill="1" applyBorder="1" applyAlignment="1">
      <alignment horizontal="center" vertical="center" wrapText="1"/>
    </xf>
    <xf numFmtId="10" fontId="4" fillId="0" borderId="23" xfId="0" applyNumberFormat="1" applyFont="1" applyBorder="1" applyAlignment="1">
      <alignment horizontal="center" vertical="center"/>
    </xf>
    <xf numFmtId="10" fontId="5" fillId="0" borderId="24" xfId="0" applyNumberFormat="1" applyFont="1" applyBorder="1" applyAlignment="1">
      <alignment horizontal="center" vertical="center"/>
    </xf>
    <xf numFmtId="164" fontId="4" fillId="2" borderId="25" xfId="0" applyNumberFormat="1" applyFont="1" applyFill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/>
    </xf>
    <xf numFmtId="164" fontId="5" fillId="0" borderId="26" xfId="0" applyNumberFormat="1" applyFont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right" vertical="center" wrapText="1"/>
    </xf>
    <xf numFmtId="164" fontId="6" fillId="3" borderId="29" xfId="0" applyNumberFormat="1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10" fontId="6" fillId="3" borderId="23" xfId="0" applyNumberFormat="1" applyFont="1" applyFill="1" applyBorder="1" applyAlignment="1">
      <alignment horizontal="center" vertical="center" wrapText="1"/>
    </xf>
    <xf numFmtId="10" fontId="6" fillId="4" borderId="23" xfId="0" applyNumberFormat="1" applyFont="1" applyFill="1" applyBorder="1" applyAlignment="1">
      <alignment horizontal="center" vertical="center" wrapText="1"/>
    </xf>
    <xf numFmtId="10" fontId="6" fillId="4" borderId="24" xfId="0" applyNumberFormat="1" applyFont="1" applyFill="1" applyBorder="1" applyAlignment="1">
      <alignment horizontal="center" vertical="center" wrapText="1"/>
    </xf>
    <xf numFmtId="164" fontId="6" fillId="3" borderId="23" xfId="0" applyNumberFormat="1" applyFont="1" applyFill="1" applyBorder="1" applyAlignment="1">
      <alignment horizontal="center" vertical="center" wrapText="1"/>
    </xf>
    <xf numFmtId="164" fontId="6" fillId="4" borderId="23" xfId="0" applyNumberFormat="1" applyFont="1" applyFill="1" applyBorder="1" applyAlignment="1">
      <alignment horizontal="center" vertical="center" wrapText="1"/>
    </xf>
    <xf numFmtId="164" fontId="6" fillId="4" borderId="24" xfId="0" applyNumberFormat="1" applyFont="1" applyFill="1" applyBorder="1" applyAlignment="1">
      <alignment horizontal="center" vertical="center" wrapText="1"/>
    </xf>
    <xf numFmtId="10" fontId="6" fillId="5" borderId="23" xfId="0" applyNumberFormat="1" applyFont="1" applyFill="1" applyBorder="1" applyAlignment="1">
      <alignment horizontal="center" vertical="center" wrapText="1"/>
    </xf>
    <xf numFmtId="164" fontId="6" fillId="5" borderId="23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0" fontId="4" fillId="2" borderId="19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6" fillId="5" borderId="31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164" fontId="6" fillId="5" borderId="23" xfId="0" applyNumberFormat="1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164" fontId="6" fillId="3" borderId="23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wrapText="1"/>
    </xf>
    <xf numFmtId="0" fontId="5" fillId="0" borderId="0" xfId="0" applyFont="1" applyBorder="1"/>
    <xf numFmtId="0" fontId="5" fillId="0" borderId="8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10" fontId="4" fillId="2" borderId="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485776</xdr:colOff>
      <xdr:row>0</xdr:row>
      <xdr:rowOff>57151</xdr:rowOff>
    </xdr:from>
    <xdr:to>
      <xdr:col>3</xdr:col>
      <xdr:colOff>866776</xdr:colOff>
      <xdr:row>4</xdr:row>
      <xdr:rowOff>113576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2977330-8958-4193-BB94-399068661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9776" y="57151"/>
          <a:ext cx="6477000" cy="789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showOutlineSymbols="0" showWhiteSpace="0" zoomScaleNormal="100" workbookViewId="0">
      <selection activeCell="B8" sqref="B8"/>
    </sheetView>
  </sheetViews>
  <sheetFormatPr defaultRowHeight="14.25" x14ac:dyDescent="0.2"/>
  <cols>
    <col min="1" max="1" width="20" bestFit="1" customWidth="1"/>
    <col min="2" max="2" width="60" bestFit="1" customWidth="1"/>
    <col min="3" max="3" width="20" bestFit="1" customWidth="1"/>
    <col min="4" max="4" width="18.25" customWidth="1"/>
    <col min="5" max="5" width="19.5" customWidth="1"/>
    <col min="6" max="6" width="22" customWidth="1"/>
    <col min="7" max="30" width="12" bestFit="1" customWidth="1"/>
  </cols>
  <sheetData>
    <row r="1" spans="1:11" s="1" customFormat="1" ht="15" thickTop="1" x14ac:dyDescent="0.2">
      <c r="A1" s="62"/>
      <c r="B1" s="63"/>
      <c r="C1" s="63"/>
      <c r="D1" s="63"/>
      <c r="E1" s="63"/>
      <c r="F1" s="63"/>
      <c r="G1" s="64"/>
    </row>
    <row r="2" spans="1:11" s="1" customFormat="1" x14ac:dyDescent="0.2">
      <c r="A2" s="65"/>
      <c r="B2" s="66"/>
      <c r="C2" s="66"/>
      <c r="D2" s="66"/>
      <c r="E2" s="66"/>
      <c r="F2" s="66"/>
      <c r="G2" s="67"/>
      <c r="H2" s="2"/>
      <c r="I2" s="2"/>
      <c r="J2" s="2"/>
      <c r="K2" s="2"/>
    </row>
    <row r="3" spans="1:11" s="1" customFormat="1" x14ac:dyDescent="0.2">
      <c r="A3" s="65"/>
      <c r="B3" s="66"/>
      <c r="C3" s="66"/>
      <c r="D3" s="66"/>
      <c r="E3" s="66"/>
      <c r="F3" s="66"/>
      <c r="G3" s="67"/>
      <c r="H3" s="2"/>
      <c r="I3" s="2"/>
      <c r="J3" s="2"/>
      <c r="K3" s="2"/>
    </row>
    <row r="4" spans="1:11" s="1" customFormat="1" x14ac:dyDescent="0.2">
      <c r="A4" s="65"/>
      <c r="B4" s="66"/>
      <c r="C4" s="66"/>
      <c r="D4" s="66"/>
      <c r="E4" s="66"/>
      <c r="F4" s="66"/>
      <c r="G4" s="67"/>
      <c r="H4" s="2"/>
      <c r="I4" s="2"/>
      <c r="J4" s="2"/>
      <c r="K4" s="2"/>
    </row>
    <row r="5" spans="1:11" s="1" customFormat="1" x14ac:dyDescent="0.2">
      <c r="A5" s="65"/>
      <c r="B5" s="66"/>
      <c r="C5" s="66"/>
      <c r="D5" s="66"/>
      <c r="E5" s="66"/>
      <c r="F5" s="66"/>
      <c r="G5" s="67"/>
      <c r="H5" s="2"/>
      <c r="I5" s="2"/>
      <c r="J5" s="2"/>
      <c r="K5" s="2"/>
    </row>
    <row r="6" spans="1:11" s="1" customFormat="1" ht="15" customHeight="1" x14ac:dyDescent="0.2">
      <c r="A6" s="68" t="s">
        <v>28</v>
      </c>
      <c r="B6" s="69"/>
      <c r="C6" s="69"/>
      <c r="D6" s="69"/>
      <c r="E6" s="69"/>
      <c r="F6" s="69"/>
      <c r="G6" s="70"/>
      <c r="H6" s="3"/>
      <c r="I6" s="3"/>
      <c r="J6" s="3"/>
      <c r="K6" s="2"/>
    </row>
    <row r="7" spans="1:11" x14ac:dyDescent="0.2">
      <c r="A7" s="4"/>
      <c r="B7" s="5" t="s">
        <v>0</v>
      </c>
      <c r="C7" s="5" t="s">
        <v>1</v>
      </c>
      <c r="D7" s="71" t="s">
        <v>2</v>
      </c>
      <c r="E7" s="71"/>
      <c r="F7" s="71" t="s">
        <v>3</v>
      </c>
      <c r="G7" s="72"/>
      <c r="H7" s="2"/>
      <c r="I7" s="2"/>
      <c r="J7" s="2"/>
      <c r="K7" s="2"/>
    </row>
    <row r="8" spans="1:11" ht="95.1" customHeight="1" x14ac:dyDescent="0.2">
      <c r="A8" s="4"/>
      <c r="B8" s="5" t="s">
        <v>29</v>
      </c>
      <c r="C8" s="5" t="s">
        <v>4</v>
      </c>
      <c r="D8" s="73">
        <v>0.23499999999999999</v>
      </c>
      <c r="E8" s="71"/>
      <c r="F8" s="71" t="s">
        <v>5</v>
      </c>
      <c r="G8" s="72"/>
    </row>
    <row r="9" spans="1:11" ht="15" customHeight="1" thickBot="1" x14ac:dyDescent="0.25">
      <c r="A9" s="59" t="s">
        <v>6</v>
      </c>
      <c r="B9" s="60"/>
      <c r="C9" s="60"/>
      <c r="D9" s="60"/>
      <c r="E9" s="60"/>
      <c r="F9" s="60"/>
      <c r="G9" s="61"/>
    </row>
    <row r="10" spans="1:11" x14ac:dyDescent="0.2">
      <c r="A10" s="27" t="s">
        <v>7</v>
      </c>
      <c r="B10" s="28" t="s">
        <v>8</v>
      </c>
      <c r="C10" s="28" t="s">
        <v>9</v>
      </c>
      <c r="D10" s="28" t="s">
        <v>22</v>
      </c>
      <c r="E10" s="28" t="s">
        <v>23</v>
      </c>
      <c r="F10" s="28" t="s">
        <v>24</v>
      </c>
      <c r="G10" s="29" t="s">
        <v>25</v>
      </c>
    </row>
    <row r="11" spans="1:11" ht="44.25" customHeight="1" x14ac:dyDescent="0.2">
      <c r="A11" s="56" t="s">
        <v>10</v>
      </c>
      <c r="B11" s="57" t="s">
        <v>27</v>
      </c>
      <c r="C11" s="58">
        <v>6615.57</v>
      </c>
      <c r="D11" s="30">
        <v>0.8</v>
      </c>
      <c r="E11" s="31" t="s">
        <v>11</v>
      </c>
      <c r="F11" s="30">
        <v>0.2</v>
      </c>
      <c r="G11" s="32" t="s">
        <v>11</v>
      </c>
    </row>
    <row r="12" spans="1:11" ht="45.75" customHeight="1" x14ac:dyDescent="0.2">
      <c r="A12" s="56"/>
      <c r="B12" s="57"/>
      <c r="C12" s="58"/>
      <c r="D12" s="33">
        <f>C11*D11</f>
        <v>5292.4560000000001</v>
      </c>
      <c r="E12" s="34"/>
      <c r="F12" s="33">
        <f>C11*F11</f>
        <v>1323.114</v>
      </c>
      <c r="G12" s="35"/>
      <c r="K12" s="1"/>
    </row>
    <row r="13" spans="1:11" ht="40.5" customHeight="1" x14ac:dyDescent="0.2">
      <c r="A13" s="53" t="s">
        <v>12</v>
      </c>
      <c r="B13" s="54" t="s">
        <v>13</v>
      </c>
      <c r="C13" s="55">
        <v>38466.82</v>
      </c>
      <c r="D13" s="36">
        <v>0.45</v>
      </c>
      <c r="E13" s="36">
        <v>0.45</v>
      </c>
      <c r="F13" s="36">
        <v>0.1</v>
      </c>
      <c r="G13" s="32" t="s">
        <v>11</v>
      </c>
    </row>
    <row r="14" spans="1:11" ht="45" customHeight="1" x14ac:dyDescent="0.2">
      <c r="A14" s="53"/>
      <c r="B14" s="54"/>
      <c r="C14" s="55"/>
      <c r="D14" s="37">
        <f>C13*D13</f>
        <v>17310.069</v>
      </c>
      <c r="E14" s="37">
        <f>C13*E13</f>
        <v>17310.069</v>
      </c>
      <c r="F14" s="37">
        <f>C13*F13</f>
        <v>3846.6820000000002</v>
      </c>
      <c r="G14" s="35"/>
    </row>
    <row r="15" spans="1:11" s="1" customFormat="1" ht="45" customHeight="1" x14ac:dyDescent="0.2">
      <c r="A15" s="56" t="s">
        <v>14</v>
      </c>
      <c r="B15" s="57" t="s">
        <v>15</v>
      </c>
      <c r="C15" s="58">
        <v>53686.36</v>
      </c>
      <c r="D15" s="30">
        <v>0.4</v>
      </c>
      <c r="E15" s="30">
        <v>0.55000000000000004</v>
      </c>
      <c r="F15" s="30">
        <v>0.05</v>
      </c>
      <c r="G15" s="32" t="s">
        <v>11</v>
      </c>
    </row>
    <row r="16" spans="1:11" x14ac:dyDescent="0.2">
      <c r="A16" s="56"/>
      <c r="B16" s="57"/>
      <c r="C16" s="58"/>
      <c r="D16" s="33">
        <f>C15*D15</f>
        <v>21474.544000000002</v>
      </c>
      <c r="E16" s="33">
        <f>C15*E15</f>
        <v>29527.498000000003</v>
      </c>
      <c r="F16" s="33">
        <f>C15*F15</f>
        <v>2684.3180000000002</v>
      </c>
      <c r="G16" s="35"/>
    </row>
    <row r="17" spans="1:7" x14ac:dyDescent="0.2">
      <c r="A17" s="53" t="s">
        <v>16</v>
      </c>
      <c r="B17" s="54" t="s">
        <v>17</v>
      </c>
      <c r="C17" s="55">
        <v>13642.82</v>
      </c>
      <c r="D17" s="36">
        <v>0.4</v>
      </c>
      <c r="E17" s="36">
        <v>0.55000000000000004</v>
      </c>
      <c r="F17" s="36">
        <v>0.05</v>
      </c>
      <c r="G17" s="32" t="s">
        <v>11</v>
      </c>
    </row>
    <row r="18" spans="1:7" ht="14.25" customHeight="1" thickBot="1" x14ac:dyDescent="0.25">
      <c r="A18" s="53"/>
      <c r="B18" s="54"/>
      <c r="C18" s="55"/>
      <c r="D18" s="37">
        <f>C17*D17</f>
        <v>5457.1280000000006</v>
      </c>
      <c r="E18" s="37">
        <f>C17*E17</f>
        <v>7503.5510000000004</v>
      </c>
      <c r="F18" s="37">
        <f>C17*F17</f>
        <v>682.14100000000008</v>
      </c>
      <c r="G18" s="35"/>
    </row>
    <row r="19" spans="1:7" ht="15" thickBot="1" x14ac:dyDescent="0.25">
      <c r="A19" s="24"/>
      <c r="B19" s="25" t="s">
        <v>26</v>
      </c>
      <c r="C19" s="26">
        <f>SUM(C11:C18)</f>
        <v>112411.57</v>
      </c>
      <c r="D19" s="7"/>
      <c r="E19" s="6"/>
      <c r="F19" s="7"/>
      <c r="G19" s="8"/>
    </row>
    <row r="20" spans="1:7" x14ac:dyDescent="0.2">
      <c r="A20" s="38" t="s">
        <v>18</v>
      </c>
      <c r="B20" s="39"/>
      <c r="C20" s="9"/>
      <c r="D20" s="12">
        <f>(D12+D14+D16+D18)/C19</f>
        <v>0.44065034408824638</v>
      </c>
      <c r="E20" s="13">
        <f>E21/C19</f>
        <v>0.48341214342971989</v>
      </c>
      <c r="F20" s="13">
        <f>F21/C19</f>
        <v>7.5937512482033662E-2</v>
      </c>
      <c r="G20" s="14"/>
    </row>
    <row r="21" spans="1:7" x14ac:dyDescent="0.2">
      <c r="A21" s="40" t="s">
        <v>19</v>
      </c>
      <c r="B21" s="41"/>
      <c r="C21" s="10"/>
      <c r="D21" s="15">
        <f>D12+D14+D16+D18</f>
        <v>49534.197</v>
      </c>
      <c r="E21" s="16">
        <f>E14+E16+E18</f>
        <v>54341.118000000002</v>
      </c>
      <c r="F21" s="16">
        <f>F12+F14+F16+F18</f>
        <v>8536.255000000001</v>
      </c>
      <c r="G21" s="17"/>
    </row>
    <row r="22" spans="1:7" x14ac:dyDescent="0.2">
      <c r="A22" s="40" t="s">
        <v>20</v>
      </c>
      <c r="B22" s="41"/>
      <c r="C22" s="10"/>
      <c r="D22" s="18">
        <f>D20</f>
        <v>0.44065034408824638</v>
      </c>
      <c r="E22" s="19">
        <f>D22+E20</f>
        <v>0.92406248751796627</v>
      </c>
      <c r="F22" s="19">
        <f>E22+F20</f>
        <v>0.99999999999999989</v>
      </c>
      <c r="G22" s="20"/>
    </row>
    <row r="23" spans="1:7" ht="15" thickBot="1" x14ac:dyDescent="0.25">
      <c r="A23" s="42" t="s">
        <v>21</v>
      </c>
      <c r="B23" s="43"/>
      <c r="C23" s="11"/>
      <c r="D23" s="21">
        <f>D21</f>
        <v>49534.197</v>
      </c>
      <c r="E23" s="22">
        <f>E21+D23</f>
        <v>103875.315</v>
      </c>
      <c r="F23" s="22">
        <f>E23+F21</f>
        <v>112411.57</v>
      </c>
      <c r="G23" s="23"/>
    </row>
    <row r="24" spans="1:7" x14ac:dyDescent="0.2">
      <c r="A24" s="44"/>
      <c r="B24" s="45"/>
      <c r="C24" s="45"/>
      <c r="D24" s="45"/>
      <c r="E24" s="45"/>
      <c r="F24" s="45"/>
      <c r="G24" s="46"/>
    </row>
    <row r="25" spans="1:7" x14ac:dyDescent="0.2">
      <c r="A25" s="47"/>
      <c r="B25" s="48"/>
      <c r="C25" s="48"/>
      <c r="D25" s="48"/>
      <c r="E25" s="48"/>
      <c r="F25" s="48"/>
      <c r="G25" s="49"/>
    </row>
    <row r="26" spans="1:7" x14ac:dyDescent="0.2">
      <c r="A26" s="47"/>
      <c r="B26" s="48"/>
      <c r="C26" s="48"/>
      <c r="D26" s="48"/>
      <c r="E26" s="48"/>
      <c r="F26" s="48"/>
      <c r="G26" s="49"/>
    </row>
    <row r="27" spans="1:7" x14ac:dyDescent="0.2">
      <c r="A27" s="47"/>
      <c r="B27" s="48"/>
      <c r="C27" s="48"/>
      <c r="D27" s="48"/>
      <c r="E27" s="48"/>
      <c r="F27" s="48"/>
      <c r="G27" s="49"/>
    </row>
    <row r="28" spans="1:7" x14ac:dyDescent="0.2">
      <c r="A28" s="47"/>
      <c r="B28" s="48"/>
      <c r="C28" s="48"/>
      <c r="D28" s="48"/>
      <c r="E28" s="48"/>
      <c r="F28" s="48"/>
      <c r="G28" s="49"/>
    </row>
    <row r="29" spans="1:7" x14ac:dyDescent="0.2">
      <c r="A29" s="47"/>
      <c r="B29" s="48"/>
      <c r="C29" s="48"/>
      <c r="D29" s="48"/>
      <c r="E29" s="48"/>
      <c r="F29" s="48"/>
      <c r="G29" s="49"/>
    </row>
    <row r="30" spans="1:7" ht="15" thickBot="1" x14ac:dyDescent="0.25">
      <c r="A30" s="50"/>
      <c r="B30" s="51"/>
      <c r="C30" s="51"/>
      <c r="D30" s="51"/>
      <c r="E30" s="51"/>
      <c r="F30" s="51"/>
      <c r="G30" s="52"/>
    </row>
    <row r="31" spans="1:7" ht="15" thickTop="1" x14ac:dyDescent="0.2"/>
  </sheetData>
  <mergeCells count="24">
    <mergeCell ref="A9:G9"/>
    <mergeCell ref="A11:A12"/>
    <mergeCell ref="B11:B12"/>
    <mergeCell ref="C11:C12"/>
    <mergeCell ref="A1:G5"/>
    <mergeCell ref="A6:G6"/>
    <mergeCell ref="D7:E7"/>
    <mergeCell ref="F7:G7"/>
    <mergeCell ref="D8:E8"/>
    <mergeCell ref="F8:G8"/>
    <mergeCell ref="A17:A18"/>
    <mergeCell ref="B17:B18"/>
    <mergeCell ref="C17:C18"/>
    <mergeCell ref="A13:A14"/>
    <mergeCell ref="B13:B14"/>
    <mergeCell ref="C13:C14"/>
    <mergeCell ref="A15:A16"/>
    <mergeCell ref="B15:B16"/>
    <mergeCell ref="C15:C16"/>
    <mergeCell ref="A20:B20"/>
    <mergeCell ref="A21:B21"/>
    <mergeCell ref="A22:B22"/>
    <mergeCell ref="A23:B23"/>
    <mergeCell ref="A24:G30"/>
  </mergeCells>
  <pageMargins left="0.5" right="0.5" top="1" bottom="1" header="0.5" footer="0.5"/>
  <pageSetup paperSize="8" scale="84" orientation="portrait" r:id="rId1"/>
  <headerFooter>
    <oddHeader>&amp;L &amp;CPrefeitura Municipal de Tuiuti
CNPJ: 67.160.41/0001-73 &amp;R</oddHeader>
    <oddFooter>&amp;L &amp;C  -  - Tuiuti / SP
11 4015 6212 / obras02@tuiuti.sp.gov.br &amp;R</oddFooter>
  </headerFooter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Buttons</vt:lpstr>
      <vt:lpstr>Buttons!Area_de_impressao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Josuel Silva</cp:lastModifiedBy>
  <cp:revision>0</cp:revision>
  <dcterms:created xsi:type="dcterms:W3CDTF">2021-08-27T16:11:40Z</dcterms:created>
  <dcterms:modified xsi:type="dcterms:W3CDTF">2021-09-01T11:21:38Z</dcterms:modified>
</cp:coreProperties>
</file>